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0" i="1" l="1"/>
  <c r="E9" i="1"/>
  <c r="E11" i="1" s="1"/>
  <c r="E17" i="1" s="1"/>
  <c r="E22" i="1" s="1"/>
  <c r="E25" i="1" s="1"/>
  <c r="D9" i="1"/>
  <c r="D11" i="1" s="1"/>
  <c r="D17" i="1" s="1"/>
  <c r="D22" i="1" s="1"/>
  <c r="D25" i="1" s="1"/>
  <c r="D20" i="1"/>
  <c r="F9" i="1" l="1"/>
  <c r="G20" i="1" l="1"/>
  <c r="F20" i="1"/>
  <c r="G9" i="1"/>
  <c r="G11" i="1" s="1"/>
  <c r="G17" i="1" s="1"/>
  <c r="F11" i="1"/>
  <c r="F17" i="1" s="1"/>
  <c r="F22" i="1" l="1"/>
  <c r="F25" i="1" s="1"/>
  <c r="G22" i="1"/>
  <c r="G25" i="1" s="1"/>
</calcChain>
</file>

<file path=xl/sharedStrings.xml><?xml version="1.0" encoding="utf-8"?>
<sst xmlns="http://schemas.openxmlformats.org/spreadsheetml/2006/main" count="78" uniqueCount="73">
  <si>
    <t>CÔNG TY CỔ PHẦN VICEM BAO BÌ HẢI PHÒNG</t>
  </si>
  <si>
    <t>Báo cáo tài chính</t>
  </si>
  <si>
    <t>Địa chỉ: Số 3 - đường Hà Nội - P.Thượng Lý - Q.Hồng Bàng - Hải Phòng</t>
  </si>
  <si>
    <t>Tel: 02553.821832       Fax: 02253.540272</t>
  </si>
  <si>
    <t>Mẫu số: B01 DN</t>
  </si>
  <si>
    <t xml:space="preserve"> BÁO CÁO KẾT QUẢ KINH DOANH</t>
  </si>
  <si>
    <t>Chỉ tiêu</t>
  </si>
  <si>
    <t>CT</t>
  </si>
  <si>
    <t>TM</t>
  </si>
  <si>
    <t>Năm nay</t>
  </si>
  <si>
    <t>Năm trước</t>
  </si>
  <si>
    <t>1. Doanh thu bán hàng và cung cấp dịch vụ</t>
  </si>
  <si>
    <t>01</t>
  </si>
  <si>
    <t>14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</si>
  <si>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</si>
  <si>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</si>
  <si>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</si>
  <si>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</si>
  <si>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</si>
  <si>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</si>
  <si>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15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</si>
  <si>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</si>
  <si>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</si>
  <si>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</si>
  <si>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</si>
  <si>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</si>
  <si>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</si>
  <si>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>16</t>
  </si>
  <si>
    <t xml:space="preserve"> chi phí lãi vay</t>
  </si>
  <si>
    <t>23</t>
  </si>
  <si>
    <t>8. Chi phí bán hàng</t>
  </si>
  <si>
    <t>24</t>
  </si>
  <si>
    <t>19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</si>
  <si>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</si>
  <si>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</si>
  <si>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</si>
  <si>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</si>
  <si>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</si>
  <si>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</si>
  <si>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17</t>
  </si>
  <si>
    <t>12. Chi phí khác</t>
  </si>
  <si>
    <t>32</t>
  </si>
  <si>
    <t>18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</si>
  <si>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</si>
  <si>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</si>
  <si>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</si>
  <si>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</si>
  <si>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thuế(50=30+40+45)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</si>
  <si>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</si>
  <si>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</si>
  <si>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</si>
  <si>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</si>
  <si>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</si>
  <si>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</si>
  <si>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</si>
  <si>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</si>
  <si>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</si>
  <si>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</si>
  <si>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</si>
  <si>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</si>
  <si>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</si>
  <si>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Kỳ này</t>
  </si>
  <si>
    <t>Kỳ trước</t>
  </si>
  <si>
    <t>Lũy kế từ đầu năm đến cuối quý này</t>
  </si>
  <si>
    <t xml:space="preserve"> </t>
  </si>
  <si>
    <t>NGƯỜI LẬP BIỂU</t>
  </si>
  <si>
    <t>KẾ TOÁN TRƯỞNG</t>
  </si>
  <si>
    <t>Quý 4 năm tài chính 2023</t>
  </si>
  <si>
    <t>Quý 4</t>
  </si>
  <si>
    <t xml:space="preserve">Nguyễn Thị Oanh </t>
  </si>
  <si>
    <t>Hà Thúy Mai</t>
  </si>
  <si>
    <t xml:space="preserve">                                   Hồng Anh Việt</t>
  </si>
  <si>
    <t xml:space="preserve">                                          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</si>
</sst>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6" fillId="2" borderId="8" xfId="0" applyFont="1" applyFill="1" applyBorder="1"/>
    <xf numFmtId="0" fontId="7" fillId="2" borderId="0" xfId="0" applyFont="1" applyFill="1" applyBorder="1"/>
    <xf numFmtId="0" fontId="6" fillId="2" borderId="9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7" fillId="2" borderId="1" xfId="0" applyFont="1" applyFill="1" applyBorder="1"/>
    <xf numFmtId="49" fontId="6" fillId="2" borderId="4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3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/>
    <xf numFmtId="3" fontId="6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64" fontId="4" fillId="2" borderId="5" xfId="1" applyNumberFormat="1" applyFont="1" applyFill="1" applyBorder="1"/>
    <xf numFmtId="164" fontId="4" fillId="2" borderId="5" xfId="1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49" fontId="4" fillId="2" borderId="5" xfId="0" applyNumberFormat="1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/>
    <xf numFmtId="164" fontId="4" fillId="2" borderId="11" xfId="1" applyNumberFormat="1" applyFont="1" applyFill="1" applyBorder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22" sqref="D22"/>
    </sheetView>
  </sheetViews>
  <sheetFormatPr defaultRowHeight="24" customHeight="1" x14ac:dyDescent="0.25"/>
  <cols>
    <col min="1" max="1" width="67.28515625" style="1" customWidth="1"/>
    <col min="2" max="3" width="7" style="1" customWidth="1"/>
    <col min="4" max="4" width="18.42578125" style="1" customWidth="1"/>
    <col min="5" max="5" width="18" style="1" customWidth="1"/>
    <col min="6" max="6" width="20.28515625" style="1" customWidth="1"/>
    <col min="7" max="7" width="18.7109375" style="1" customWidth="1"/>
    <col min="8" max="8" width="9" style="1" customWidth="1"/>
    <col min="9" max="16384" width="9.140625" style="1"/>
  </cols>
  <sheetData>
    <row r="1" spans="1:7" ht="18.75" customHeight="1" x14ac:dyDescent="0.25">
      <c r="A1" s="34" t="s">
        <v>0</v>
      </c>
      <c r="B1" s="34"/>
      <c r="C1" s="14"/>
      <c r="D1" s="14"/>
      <c r="E1" s="14"/>
      <c r="F1" s="35" t="s">
        <v>1</v>
      </c>
      <c r="G1" s="35"/>
    </row>
    <row r="2" spans="1:7" ht="15.75" customHeight="1" x14ac:dyDescent="0.25">
      <c r="A2" s="36" t="s">
        <v>2</v>
      </c>
      <c r="B2" s="36"/>
      <c r="C2" s="14"/>
      <c r="D2" s="14"/>
      <c r="E2" s="14"/>
      <c r="F2" s="35" t="s">
        <v>67</v>
      </c>
      <c r="G2" s="35"/>
    </row>
    <row r="3" spans="1:7" ht="15.75" customHeight="1" x14ac:dyDescent="0.25">
      <c r="A3" s="36" t="s">
        <v>3</v>
      </c>
      <c r="B3" s="36"/>
      <c r="C3" s="14"/>
      <c r="D3" s="14"/>
      <c r="E3" s="14"/>
      <c r="F3" s="35" t="s">
        <v>4</v>
      </c>
      <c r="G3" s="35"/>
    </row>
    <row r="4" spans="1:7" ht="31.5" customHeight="1" x14ac:dyDescent="0.25">
      <c r="A4" s="39" t="s">
        <v>5</v>
      </c>
      <c r="B4" s="39"/>
      <c r="C4" s="39"/>
      <c r="D4" s="39"/>
      <c r="E4" s="39"/>
      <c r="F4" s="39"/>
      <c r="G4" s="39"/>
    </row>
    <row r="5" spans="1:7" s="2" customFormat="1" ht="15.75" customHeight="1" x14ac:dyDescent="0.25">
      <c r="A5" s="40" t="s">
        <v>6</v>
      </c>
      <c r="B5" s="40" t="s">
        <v>7</v>
      </c>
      <c r="C5" s="40" t="s">
        <v>8</v>
      </c>
      <c r="D5" s="42" t="s">
        <v>68</v>
      </c>
      <c r="E5" s="43"/>
      <c r="F5" s="40" t="s">
        <v>63</v>
      </c>
      <c r="G5" s="40"/>
    </row>
    <row r="6" spans="1:7" s="2" customFormat="1" ht="18" customHeight="1" x14ac:dyDescent="0.25">
      <c r="A6" s="41"/>
      <c r="B6" s="41"/>
      <c r="C6" s="41"/>
      <c r="D6" s="15" t="s">
        <v>61</v>
      </c>
      <c r="E6" s="15" t="s">
        <v>62</v>
      </c>
      <c r="F6" s="15" t="s">
        <v>9</v>
      </c>
      <c r="G6" s="15" t="s">
        <v>10</v>
      </c>
    </row>
    <row r="7" spans="1:7" s="4" customFormat="1" ht="18" customHeight="1" x14ac:dyDescent="0.25">
      <c r="A7" s="3" t="s">
        <v>11</v>
      </c>
      <c r="B7" s="9" t="s">
        <v>12</v>
      </c>
      <c r="C7" s="9" t="s">
        <v>13</v>
      </c>
      <c r="D7" s="16">
        <v>48961316054</v>
      </c>
      <c r="E7" s="17">
        <v>54457580984</v>
      </c>
      <c r="F7" s="17">
        <v>217191879661</v>
      </c>
      <c r="G7" s="16">
        <v>214861128652</v>
      </c>
    </row>
    <row r="8" spans="1:7" s="4" customFormat="1" ht="18" customHeight="1" x14ac:dyDescent="0.25">
      <c r="A8" s="5" t="s">
        <v>14</v>
      </c>
      <c r="B8" s="10" t="s">
        <v>15</v>
      </c>
      <c r="C8" s="10"/>
      <c r="D8" s="18"/>
      <c r="E8" s="19"/>
      <c r="F8" s="20"/>
      <c r="G8" s="21"/>
    </row>
    <row r="9" spans="1:7" s="4" customFormat="1" ht="18" customHeight="1" x14ac:dyDescent="0.25">
      <c r="A9" s="6" t="s">
        <v>16</v>
      </c>
      <c r="B9" s="11" t="s">
        <v>17</v>
      </c>
      <c r="C9" s="11" t="s">
        <v>13</v>
      </c>
      <c r="D9" s="22">
        <f>D7-D8</f>
        <v>48961316054</v>
      </c>
      <c r="E9" s="22">
        <f>E7-E8</f>
        <v>54457580984</v>
      </c>
      <c r="F9" s="23">
        <f>F7</f>
        <v>217191879661</v>
      </c>
      <c r="G9" s="24">
        <f>G7</f>
        <v>214861128652</v>
      </c>
    </row>
    <row r="10" spans="1:7" s="4" customFormat="1" ht="18" customHeight="1" x14ac:dyDescent="0.25">
      <c r="A10" s="5" t="s">
        <v>18</v>
      </c>
      <c r="B10" s="10" t="s">
        <v>19</v>
      </c>
      <c r="C10" s="10" t="s">
        <v>20</v>
      </c>
      <c r="D10" s="18">
        <v>44599846560</v>
      </c>
      <c r="E10" s="25">
        <v>46644476913</v>
      </c>
      <c r="F10" s="25">
        <v>191155374411</v>
      </c>
      <c r="G10" s="18">
        <v>188975933003</v>
      </c>
    </row>
    <row r="11" spans="1:7" s="4" customFormat="1" ht="18" customHeight="1" x14ac:dyDescent="0.25">
      <c r="A11" s="6" t="s">
        <v>21</v>
      </c>
      <c r="B11" s="11" t="s">
        <v>22</v>
      </c>
      <c r="C11" s="11"/>
      <c r="D11" s="22">
        <f>D9-D10</f>
        <v>4361469494</v>
      </c>
      <c r="E11" s="22">
        <f>E9-E10</f>
        <v>7813104071</v>
      </c>
      <c r="F11" s="23">
        <f>F9-F10</f>
        <v>26036505250</v>
      </c>
      <c r="G11" s="24">
        <f>G9-G10</f>
        <v>25885195649</v>
      </c>
    </row>
    <row r="12" spans="1:7" s="4" customFormat="1" ht="18" customHeight="1" x14ac:dyDescent="0.25">
      <c r="A12" s="5" t="s">
        <v>23</v>
      </c>
      <c r="B12" s="10" t="s">
        <v>24</v>
      </c>
      <c r="C12" s="10"/>
      <c r="D12" s="18">
        <v>56974122</v>
      </c>
      <c r="E12" s="25">
        <v>5708325</v>
      </c>
      <c r="F12" s="25">
        <v>63204924</v>
      </c>
      <c r="G12" s="18">
        <v>12816586</v>
      </c>
    </row>
    <row r="13" spans="1:7" s="4" customFormat="1" ht="18" customHeight="1" x14ac:dyDescent="0.25">
      <c r="A13" s="5" t="s">
        <v>25</v>
      </c>
      <c r="B13" s="10" t="s">
        <v>26</v>
      </c>
      <c r="C13" s="10" t="s">
        <v>27</v>
      </c>
      <c r="D13" s="18">
        <v>127449703</v>
      </c>
      <c r="E13" s="25">
        <v>224059693</v>
      </c>
      <c r="F13" s="25">
        <v>390085421</v>
      </c>
      <c r="G13" s="18">
        <v>1218209269</v>
      </c>
    </row>
    <row r="14" spans="1:7" s="4" customFormat="1" ht="18" customHeight="1" x14ac:dyDescent="0.25">
      <c r="A14" s="5" t="s">
        <v>28</v>
      </c>
      <c r="B14" s="10" t="s">
        <v>29</v>
      </c>
      <c r="C14" s="10" t="s">
        <v>27</v>
      </c>
      <c r="D14" s="18">
        <v>127449703</v>
      </c>
      <c r="E14" s="25">
        <v>224059693</v>
      </c>
      <c r="F14" s="25">
        <v>390085421</v>
      </c>
      <c r="G14" s="18">
        <v>1218209269</v>
      </c>
    </row>
    <row r="15" spans="1:7" s="4" customFormat="1" ht="18" customHeight="1" x14ac:dyDescent="0.25">
      <c r="A15" s="5" t="s">
        <v>30</v>
      </c>
      <c r="B15" s="10" t="s">
        <v>31</v>
      </c>
      <c r="C15" s="10" t="s">
        <v>32</v>
      </c>
      <c r="D15" s="18">
        <v>1844720186</v>
      </c>
      <c r="E15" s="25">
        <v>1170881522</v>
      </c>
      <c r="F15" s="25">
        <v>6566926071</v>
      </c>
      <c r="G15" s="18">
        <v>4571572558</v>
      </c>
    </row>
    <row r="16" spans="1:7" s="4" customFormat="1" ht="18" customHeight="1" x14ac:dyDescent="0.25">
      <c r="A16" s="5" t="s">
        <v>33</v>
      </c>
      <c r="B16" s="10" t="s">
        <v>34</v>
      </c>
      <c r="C16" s="10" t="s">
        <v>32</v>
      </c>
      <c r="D16" s="18">
        <v>2500980943</v>
      </c>
      <c r="E16" s="25">
        <v>5324334501</v>
      </c>
      <c r="F16" s="25">
        <v>18921418810</v>
      </c>
      <c r="G16" s="18">
        <v>18543560155</v>
      </c>
    </row>
    <row r="17" spans="1:7" s="4" customFormat="1" ht="18" customHeight="1" x14ac:dyDescent="0.25">
      <c r="A17" s="6" t="s">
        <v>35</v>
      </c>
      <c r="B17" s="11" t="s">
        <v>36</v>
      </c>
      <c r="C17" s="11"/>
      <c r="D17" s="22">
        <f>D11+(D12-D13)-(D15+D16)</f>
        <v>-54707216</v>
      </c>
      <c r="E17" s="22">
        <f>E11+(E12-E13)-(E15+E16)</f>
        <v>1099536680</v>
      </c>
      <c r="F17" s="23">
        <f>F11+F12-F13-F15-F16</f>
        <v>221279872</v>
      </c>
      <c r="G17" s="24">
        <f>G11+G12-G13-G15-G16</f>
        <v>1564670253</v>
      </c>
    </row>
    <row r="18" spans="1:7" s="4" customFormat="1" ht="18" customHeight="1" x14ac:dyDescent="0.25">
      <c r="A18" s="5" t="s">
        <v>37</v>
      </c>
      <c r="B18" s="10" t="s">
        <v>38</v>
      </c>
      <c r="C18" s="10" t="s">
        <v>39</v>
      </c>
      <c r="D18" s="18">
        <v>298270955</v>
      </c>
      <c r="E18" s="25">
        <v>234859200</v>
      </c>
      <c r="F18" s="25">
        <v>1910318449</v>
      </c>
      <c r="G18" s="18">
        <v>1278077255</v>
      </c>
    </row>
    <row r="19" spans="1:7" s="4" customFormat="1" ht="18" customHeight="1" x14ac:dyDescent="0.25">
      <c r="A19" s="5" t="s">
        <v>40</v>
      </c>
      <c r="B19" s="10" t="s">
        <v>41</v>
      </c>
      <c r="C19" s="10" t="s">
        <v>42</v>
      </c>
      <c r="D19" s="18">
        <v>197625725</v>
      </c>
      <c r="E19" s="25">
        <v>229009755</v>
      </c>
      <c r="F19" s="25">
        <v>585401786</v>
      </c>
      <c r="G19" s="18">
        <v>832133222</v>
      </c>
    </row>
    <row r="20" spans="1:7" s="4" customFormat="1" ht="18" customHeight="1" x14ac:dyDescent="0.25">
      <c r="A20" s="6" t="s">
        <v>43</v>
      </c>
      <c r="B20" s="11" t="s">
        <v>44</v>
      </c>
      <c r="C20" s="11"/>
      <c r="D20" s="22">
        <f>D18-D19</f>
        <v>100645230</v>
      </c>
      <c r="E20" s="22">
        <f>E18-E19</f>
        <v>5849445</v>
      </c>
      <c r="F20" s="23">
        <f>F18-F19</f>
        <v>1324916663</v>
      </c>
      <c r="G20" s="24">
        <f>G18-G19</f>
        <v>445944033</v>
      </c>
    </row>
    <row r="21" spans="1:7" s="4" customFormat="1" ht="18" customHeight="1" x14ac:dyDescent="0.25">
      <c r="A21" s="5" t="s">
        <v>45</v>
      </c>
      <c r="B21" s="11" t="s">
        <v>46</v>
      </c>
      <c r="C21" s="11"/>
      <c r="D21" s="18"/>
      <c r="E21" s="26"/>
      <c r="F21" s="27"/>
      <c r="G21" s="28"/>
    </row>
    <row r="22" spans="1:7" s="4" customFormat="1" ht="18" customHeight="1" x14ac:dyDescent="0.25">
      <c r="A22" s="6" t="s">
        <v>47</v>
      </c>
      <c r="B22" s="11" t="s">
        <v>48</v>
      </c>
      <c r="C22" s="11" t="s">
        <v>22</v>
      </c>
      <c r="D22" s="22">
        <f>D17+D20+D21</f>
        <v>45938014</v>
      </c>
      <c r="E22" s="22">
        <f>E17+E20+E21</f>
        <v>1105386125</v>
      </c>
      <c r="F22" s="23">
        <f>F17+F20+F21</f>
        <v>1546196535</v>
      </c>
      <c r="G22" s="24">
        <f>G17+G20+G21</f>
        <v>2010614286</v>
      </c>
    </row>
    <row r="23" spans="1:7" s="4" customFormat="1" ht="18" customHeight="1" x14ac:dyDescent="0.25">
      <c r="A23" s="5" t="s">
        <v>49</v>
      </c>
      <c r="B23" s="10" t="s">
        <v>50</v>
      </c>
      <c r="C23" s="10" t="s">
        <v>22</v>
      </c>
      <c r="D23" s="18">
        <v>20674604</v>
      </c>
      <c r="E23" s="25">
        <v>273617931</v>
      </c>
      <c r="F23" s="25">
        <v>360726307</v>
      </c>
      <c r="G23" s="18">
        <v>454663563</v>
      </c>
    </row>
    <row r="24" spans="1:7" s="4" customFormat="1" ht="18" customHeight="1" x14ac:dyDescent="0.25">
      <c r="A24" s="5" t="s">
        <v>51</v>
      </c>
      <c r="B24" s="11" t="s">
        <v>52</v>
      </c>
      <c r="C24" s="11"/>
      <c r="D24" s="18"/>
      <c r="E24" s="26"/>
      <c r="F24" s="27"/>
      <c r="G24" s="28"/>
    </row>
    <row r="25" spans="1:7" s="4" customFormat="1" ht="18" customHeight="1" x14ac:dyDescent="0.25">
      <c r="A25" s="6" t="s">
        <v>53</v>
      </c>
      <c r="B25" s="11" t="s">
        <v>54</v>
      </c>
      <c r="C25" s="11"/>
      <c r="D25" s="22">
        <f>D22-D23-D24</f>
        <v>25263410</v>
      </c>
      <c r="E25" s="22">
        <f>E22-E23-E24</f>
        <v>831768194</v>
      </c>
      <c r="F25" s="23">
        <f>F22-F23</f>
        <v>1185470228</v>
      </c>
      <c r="G25" s="24">
        <f>G22-G23</f>
        <v>1555950723</v>
      </c>
    </row>
    <row r="26" spans="1:7" s="4" customFormat="1" ht="18" customHeight="1" x14ac:dyDescent="0.25">
      <c r="A26" s="5" t="s">
        <v>55</v>
      </c>
      <c r="B26" s="11" t="s">
        <v>56</v>
      </c>
      <c r="C26" s="11"/>
      <c r="D26" s="18"/>
      <c r="E26" s="26"/>
      <c r="F26" s="27"/>
      <c r="G26" s="27"/>
    </row>
    <row r="27" spans="1:7" s="4" customFormat="1" ht="18" customHeight="1" x14ac:dyDescent="0.25">
      <c r="A27" s="5" t="s">
        <v>57</v>
      </c>
      <c r="B27" s="11" t="s">
        <v>58</v>
      </c>
      <c r="C27" s="11"/>
      <c r="D27" s="18"/>
      <c r="E27" s="26"/>
      <c r="F27" s="27"/>
      <c r="G27" s="27" t="s">
        <v>64</v>
      </c>
    </row>
    <row r="28" spans="1:7" s="8" customFormat="1" ht="24" customHeight="1" x14ac:dyDescent="0.25">
      <c r="A28" s="7" t="s">
        <v>59</v>
      </c>
      <c r="B28" s="12" t="s">
        <v>60</v>
      </c>
      <c r="C28" s="12"/>
      <c r="D28" s="29"/>
      <c r="E28" s="30"/>
      <c r="F28" s="31"/>
      <c r="G28" s="31"/>
    </row>
    <row r="29" spans="1:7" ht="27.75" customHeight="1" x14ac:dyDescent="0.25">
      <c r="A29" s="13" t="s">
        <v>65</v>
      </c>
      <c r="B29" s="38" t="s">
        <v>66</v>
      </c>
      <c r="C29" s="38"/>
      <c r="D29" s="38"/>
      <c r="E29" s="38" t="s">
        <v>72</v>
      </c>
      <c r="F29" s="38"/>
      <c r="G29" s="38"/>
    </row>
    <row r="31" spans="1:7" ht="18.75" customHeight="1" x14ac:dyDescent="0.25"/>
    <row r="32" spans="1:7" ht="54" customHeight="1" x14ac:dyDescent="0.3">
      <c r="A32" s="32" t="s">
        <v>69</v>
      </c>
      <c r="B32" s="37" t="s">
        <v>70</v>
      </c>
      <c r="C32" s="37"/>
      <c r="D32" s="37"/>
      <c r="E32" s="37" t="s">
        <v>71</v>
      </c>
      <c r="F32" s="37"/>
      <c r="G32" s="37"/>
    </row>
    <row r="33" spans="1:7" ht="24" customHeight="1" x14ac:dyDescent="0.3">
      <c r="A33" s="33"/>
      <c r="B33" s="33"/>
      <c r="C33" s="33"/>
      <c r="D33" s="33"/>
      <c r="E33" s="33"/>
      <c r="F33" s="33"/>
      <c r="G33" s="33"/>
    </row>
  </sheetData>
  <mergeCells count="16">
    <mergeCell ref="B32:D32"/>
    <mergeCell ref="E32:G32"/>
    <mergeCell ref="B29:D29"/>
    <mergeCell ref="E29:G29"/>
    <mergeCell ref="A4:G4"/>
    <mergeCell ref="A5:A6"/>
    <mergeCell ref="B5:B6"/>
    <mergeCell ref="C5:C6"/>
    <mergeCell ref="F5:G5"/>
    <mergeCell ref="D5:E5"/>
    <mergeCell ref="A1:B1"/>
    <mergeCell ref="F1:G1"/>
    <mergeCell ref="A2:B2"/>
    <mergeCell ref="F2:G2"/>
    <mergeCell ref="A3:B3"/>
    <mergeCell ref="F3:G3"/>
  </mergeCells>
  <pageMargins left="0.36" right="0.17" top="0.27" bottom="0.2" header="0.24" footer="0.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2024-01-18T06:45:23Z</dcterms:modified>
</cp:coreProperties>
</file>